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日常办公-手提\19、上会资料\3、关于开展茂名港集团下属子公司11块2023年度投资性房地产土地价值评估的请示（党委会、董事会）-经办人黄燕维\"/>
    </mc:Choice>
  </mc:AlternateContent>
  <xr:revisionPtr revIDLastSave="0" documentId="13_ncr:1_{B1AB58A6-0228-4F17-A4C7-76DFBE3946F3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2023年底投房土地评估明细" sheetId="4" r:id="rId1"/>
  </sheets>
  <definedNames>
    <definedName name="_xlnm._FilterDatabase" localSheetId="0" hidden="1">'2023年底投房土地评估明细'!$A$2:$M$15</definedName>
    <definedName name="_xlnm.Print_Area" localSheetId="0">'2023年底投房土地评估明细'!$A$1:$L$14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4" l="1"/>
  <c r="H5" i="4"/>
  <c r="H6" i="4"/>
  <c r="H7" i="4"/>
  <c r="H8" i="4"/>
  <c r="H9" i="4"/>
  <c r="H10" i="4"/>
  <c r="H11" i="4"/>
  <c r="H12" i="4"/>
  <c r="H13" i="4"/>
  <c r="H14" i="4"/>
  <c r="H3" i="4"/>
  <c r="J4" i="4"/>
  <c r="J5" i="4"/>
  <c r="J6" i="4"/>
  <c r="J7" i="4"/>
  <c r="J8" i="4"/>
  <c r="J9" i="4"/>
  <c r="J10" i="4"/>
  <c r="J11" i="4"/>
  <c r="J12" i="4"/>
  <c r="J13" i="4"/>
  <c r="J14" i="4"/>
  <c r="J3" i="4"/>
  <c r="G14" i="4"/>
  <c r="I14" i="4"/>
  <c r="A13" i="4"/>
  <c r="A12" i="4"/>
  <c r="A11" i="4"/>
  <c r="A10" i="4"/>
  <c r="A9" i="4"/>
  <c r="A8" i="4"/>
  <c r="A7" i="4"/>
  <c r="A6" i="4"/>
  <c r="A5" i="4"/>
  <c r="A4" i="4"/>
  <c r="A3" i="4"/>
</calcChain>
</file>

<file path=xl/sharedStrings.xml><?xml version="1.0" encoding="utf-8"?>
<sst xmlns="http://schemas.openxmlformats.org/spreadsheetml/2006/main" count="81" uniqueCount="47">
  <si>
    <t>序号</t>
  </si>
  <si>
    <t>产权人单位名称</t>
  </si>
  <si>
    <t>土地坐落</t>
  </si>
  <si>
    <t>土地使用权证号</t>
  </si>
  <si>
    <t>使用权类型</t>
  </si>
  <si>
    <t>抵押情况</t>
  </si>
  <si>
    <t>备注</t>
    <phoneticPr fontId="3" type="noConversion"/>
  </si>
  <si>
    <t>茂名博贺湾新城投资发展有限公司</t>
  </si>
  <si>
    <t>楼阁小区</t>
  </si>
  <si>
    <t>出让</t>
  </si>
  <si>
    <t>上年留存</t>
    <phoneticPr fontId="3" type="noConversion"/>
  </si>
  <si>
    <t>茂名博贺湾新城土地开发有限公司</t>
  </si>
  <si>
    <t>茂名市博贺湾南门小区</t>
  </si>
  <si>
    <t>茂名博贺湾新城开发建设有限公司</t>
  </si>
  <si>
    <t>电城镇</t>
  </si>
  <si>
    <t>茂名博贺湾新城置业发展有限公司</t>
  </si>
  <si>
    <t>茂名博贺湾新城启动区B104a0304-01、B104a0214-01</t>
  </si>
  <si>
    <t>粤（2023）茂名市不动产权第0005385号</t>
  </si>
  <si>
    <t>茂名博贺湾新城启动区B104a0257-01</t>
  </si>
  <si>
    <t>粤（2023）茂名市不动产权第0005310号</t>
  </si>
  <si>
    <t>茂名博贺湾新城启动区B103a0424-01、B103a0427-01、B103a0425-01、 B103a0428-02</t>
  </si>
  <si>
    <t>粤（2023）茂名市不动产权第0005155号</t>
  </si>
  <si>
    <t>新城启动区</t>
  </si>
  <si>
    <t>粤（2023）茂名市不动产权第0078643号</t>
  </si>
  <si>
    <t>粤（2023）茂名市不动产权第0078644号</t>
  </si>
  <si>
    <t>茂名博贺湾新城启动区B104aC262</t>
  </si>
  <si>
    <t>粤（2023）茂名市不动产权第0006183号</t>
  </si>
  <si>
    <t>粤（2023）茂名市不动产权第0078649号</t>
  </si>
  <si>
    <t>粤（2023）茂名市不动产权第0078650号</t>
  </si>
  <si>
    <t>合计</t>
    <phoneticPr fontId="3" type="noConversion"/>
  </si>
  <si>
    <t>城镇住宅用地</t>
  </si>
  <si>
    <t>其他商服用地</t>
  </si>
  <si>
    <t>城镇住宅用地
商服用地</t>
  </si>
  <si>
    <t>其它商服用地</t>
  </si>
  <si>
    <t>其他商服用地；公路用地</t>
  </si>
  <si>
    <t>零售商业用地：城镇住宅用地；公园与绿地</t>
  </si>
  <si>
    <t>用途</t>
    <phoneticPr fontId="3" type="noConversion"/>
  </si>
  <si>
    <t>2023年投资性房地产评估土地明细</t>
    <phoneticPr fontId="3" type="noConversion"/>
  </si>
  <si>
    <t>已抵押</t>
    <phoneticPr fontId="3" type="noConversion"/>
  </si>
  <si>
    <t>面积（亩）</t>
  </si>
  <si>
    <t>茂国用（2013）第04000021号</t>
    <phoneticPr fontId="3" type="noConversion"/>
  </si>
  <si>
    <t>粤（2021）茂名市不动产权第0012183号</t>
    <phoneticPr fontId="3" type="noConversion"/>
  </si>
  <si>
    <t>茂国用（2014）第04000060号</t>
    <phoneticPr fontId="3" type="noConversion"/>
  </si>
  <si>
    <t>账面价值（元）</t>
    <phoneticPr fontId="3" type="noConversion"/>
  </si>
  <si>
    <t>账面价值（万元）</t>
    <phoneticPr fontId="3" type="noConversion"/>
  </si>
  <si>
    <t>单价（万元/亩）</t>
    <phoneticPr fontId="3" type="noConversion"/>
  </si>
  <si>
    <t>土地等值置换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</si>
</sst>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2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b/>
      <sz val="14"/>
      <color rgb="FF000000"/>
      <name val="宋体"/>
      <family val="3"/>
      <charset val="134"/>
    </font>
    <font>
      <sz val="14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name val="Arial Narrow"/>
      <family val="2"/>
    </font>
    <font>
      <b/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3">
    <xf numFmtId="0" fontId="0" fillId="0" borderId="0" xfId="0"/>
    <xf numFmtId="0" fontId="4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F1DF70F6-B9FA-4548-B0C6-20603A7C1C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6087E-8E48-4057-AB7C-312DEEE3062B}">
  <sheetPr>
    <pageSetUpPr fitToPage="1"/>
  </sheetPr>
  <dimension ref="A1:N14"/>
  <sheetViews>
    <sheetView tabSelected="1" zoomScale="70" zoomScaleNormal="70" workbookViewId="0">
      <selection activeCell="N8" sqref="N8"/>
    </sheetView>
  </sheetViews>
  <sheetFormatPr defaultColWidth="8.2109375" defaultRowHeight="51" customHeight="1" x14ac:dyDescent="0.35"/>
  <cols>
    <col min="1" max="1" width="5.85546875" style="1" customWidth="1"/>
    <col min="2" max="2" width="26.28515625" style="1" customWidth="1"/>
    <col min="3" max="3" width="35.7109375" style="1" customWidth="1"/>
    <col min="4" max="4" width="10.7109375" style="1" customWidth="1"/>
    <col min="5" max="5" width="33.92578125" style="1" customWidth="1"/>
    <col min="6" max="8" width="18.2109375" style="1" customWidth="1"/>
    <col min="9" max="9" width="29.2109375" style="1" bestFit="1" customWidth="1"/>
    <col min="10" max="10" width="29.2109375" style="1" customWidth="1"/>
    <col min="11" max="11" width="18.140625" style="1" customWidth="1"/>
    <col min="12" max="12" width="14.85546875" style="1" customWidth="1"/>
    <col min="13" max="13" width="8.2109375" style="1"/>
    <col min="14" max="14" width="19.42578125" style="1" bestFit="1" customWidth="1"/>
    <col min="15" max="16384" width="8.2109375" style="1"/>
  </cols>
  <sheetData>
    <row r="1" spans="1:14" ht="39" customHeight="1" x14ac:dyDescent="0.35">
      <c r="A1" s="8" t="s">
        <v>37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4" ht="51" customHeight="1" x14ac:dyDescent="0.35">
      <c r="A2" s="2" t="s">
        <v>0</v>
      </c>
      <c r="B2" s="2" t="s">
        <v>1</v>
      </c>
      <c r="C2" s="2" t="s">
        <v>3</v>
      </c>
      <c r="D2" s="2" t="s">
        <v>4</v>
      </c>
      <c r="E2" s="2" t="s">
        <v>2</v>
      </c>
      <c r="F2" s="2" t="s">
        <v>36</v>
      </c>
      <c r="G2" s="2" t="s">
        <v>39</v>
      </c>
      <c r="H2" s="2" t="s">
        <v>45</v>
      </c>
      <c r="I2" s="2" t="s">
        <v>43</v>
      </c>
      <c r="J2" s="2" t="s">
        <v>44</v>
      </c>
      <c r="K2" s="2" t="s">
        <v>5</v>
      </c>
      <c r="L2" s="3" t="s">
        <v>6</v>
      </c>
    </row>
    <row r="3" spans="1:14" ht="51" customHeight="1" x14ac:dyDescent="0.35">
      <c r="A3" s="9">
        <f>ROW()-2</f>
        <v>1</v>
      </c>
      <c r="B3" s="3" t="s">
        <v>7</v>
      </c>
      <c r="C3" s="3" t="s">
        <v>40</v>
      </c>
      <c r="D3" s="3" t="s">
        <v>9</v>
      </c>
      <c r="E3" s="3" t="s">
        <v>8</v>
      </c>
      <c r="F3" s="3" t="s">
        <v>30</v>
      </c>
      <c r="G3" s="10">
        <v>57.848080759596208</v>
      </c>
      <c r="H3" s="10">
        <f>J3/G3</f>
        <v>158.66745930853367</v>
      </c>
      <c r="I3" s="11">
        <v>91786080</v>
      </c>
      <c r="J3" s="11">
        <f>I3/10000</f>
        <v>9178.6080000000002</v>
      </c>
      <c r="K3" s="5"/>
      <c r="L3" s="3" t="s">
        <v>10</v>
      </c>
      <c r="N3" s="4"/>
    </row>
    <row r="4" spans="1:14" ht="51" customHeight="1" x14ac:dyDescent="0.35">
      <c r="A4" s="9">
        <f>ROW()-2</f>
        <v>2</v>
      </c>
      <c r="B4" s="3" t="s">
        <v>11</v>
      </c>
      <c r="C4" s="3" t="s">
        <v>41</v>
      </c>
      <c r="D4" s="3" t="s">
        <v>9</v>
      </c>
      <c r="E4" s="3" t="s">
        <v>12</v>
      </c>
      <c r="F4" s="3" t="s">
        <v>31</v>
      </c>
      <c r="G4" s="10">
        <v>108.45532272338639</v>
      </c>
      <c r="H4" s="10">
        <f t="shared" ref="H4:H14" si="0">J4/G4</f>
        <v>215.20107555742143</v>
      </c>
      <c r="I4" s="11">
        <v>233397021</v>
      </c>
      <c r="J4" s="11">
        <f t="shared" ref="J4:J14" si="1">I4/10000</f>
        <v>23339.702099999999</v>
      </c>
      <c r="K4" s="5" t="s">
        <v>38</v>
      </c>
      <c r="L4" s="3" t="s">
        <v>10</v>
      </c>
    </row>
    <row r="5" spans="1:14" ht="51" customHeight="1" x14ac:dyDescent="0.35">
      <c r="A5" s="9">
        <f t="shared" ref="A5:A13" si="2">ROW()-2</f>
        <v>3</v>
      </c>
      <c r="B5" s="3" t="s">
        <v>13</v>
      </c>
      <c r="C5" s="3" t="s">
        <v>42</v>
      </c>
      <c r="D5" s="3" t="s">
        <v>9</v>
      </c>
      <c r="E5" s="3" t="s">
        <v>14</v>
      </c>
      <c r="F5" s="3" t="s">
        <v>32</v>
      </c>
      <c r="G5" s="10">
        <v>157.53761231193846</v>
      </c>
      <c r="H5" s="10">
        <f t="shared" si="0"/>
        <v>196.66764999999998</v>
      </c>
      <c r="I5" s="11">
        <v>309825520</v>
      </c>
      <c r="J5" s="11">
        <f t="shared" si="1"/>
        <v>30982.552</v>
      </c>
      <c r="K5" s="5"/>
      <c r="L5" s="3" t="s">
        <v>10</v>
      </c>
    </row>
    <row r="6" spans="1:14" ht="51" customHeight="1" x14ac:dyDescent="0.35">
      <c r="A6" s="9">
        <f t="shared" si="2"/>
        <v>4</v>
      </c>
      <c r="B6" s="3" t="s">
        <v>15</v>
      </c>
      <c r="C6" s="3" t="s">
        <v>17</v>
      </c>
      <c r="D6" s="3" t="s">
        <v>9</v>
      </c>
      <c r="E6" s="3" t="s">
        <v>16</v>
      </c>
      <c r="F6" s="3" t="s">
        <v>34</v>
      </c>
      <c r="G6" s="10">
        <v>76.768200000000007</v>
      </c>
      <c r="H6" s="10">
        <f t="shared" si="0"/>
        <v>160.5263693850265</v>
      </c>
      <c r="I6" s="11">
        <v>123233204.30223592</v>
      </c>
      <c r="J6" s="11">
        <f t="shared" si="1"/>
        <v>12323.320430223592</v>
      </c>
      <c r="K6" s="5"/>
      <c r="L6" s="3" t="s">
        <v>46</v>
      </c>
    </row>
    <row r="7" spans="1:14" ht="51" customHeight="1" x14ac:dyDescent="0.35">
      <c r="A7" s="9">
        <f t="shared" si="2"/>
        <v>5</v>
      </c>
      <c r="B7" s="3" t="s">
        <v>15</v>
      </c>
      <c r="C7" s="3" t="s">
        <v>19</v>
      </c>
      <c r="D7" s="3" t="s">
        <v>9</v>
      </c>
      <c r="E7" s="3" t="s">
        <v>18</v>
      </c>
      <c r="F7" s="3" t="s">
        <v>31</v>
      </c>
      <c r="G7" s="10">
        <v>9.7686300000000017</v>
      </c>
      <c r="H7" s="10">
        <f t="shared" si="0"/>
        <v>160.52636938502647</v>
      </c>
      <c r="I7" s="11">
        <v>15681227.077656513</v>
      </c>
      <c r="J7" s="11">
        <f t="shared" si="1"/>
        <v>1568.1227077656513</v>
      </c>
      <c r="K7" s="5"/>
      <c r="L7" s="3" t="s">
        <v>46</v>
      </c>
    </row>
    <row r="8" spans="1:14" ht="92.15" customHeight="1" x14ac:dyDescent="0.35">
      <c r="A8" s="9">
        <f t="shared" si="2"/>
        <v>6</v>
      </c>
      <c r="B8" s="3" t="s">
        <v>15</v>
      </c>
      <c r="C8" s="3" t="s">
        <v>21</v>
      </c>
      <c r="D8" s="3" t="s">
        <v>9</v>
      </c>
      <c r="E8" s="3" t="s">
        <v>20</v>
      </c>
      <c r="F8" s="3" t="s">
        <v>35</v>
      </c>
      <c r="G8" s="3">
        <v>44.32</v>
      </c>
      <c r="H8" s="10">
        <f t="shared" si="0"/>
        <v>160.51378298760741</v>
      </c>
      <c r="I8" s="11">
        <v>71139708.620107606</v>
      </c>
      <c r="J8" s="11">
        <f t="shared" si="1"/>
        <v>7113.9708620107604</v>
      </c>
      <c r="K8" s="5"/>
      <c r="L8" s="3" t="s">
        <v>46</v>
      </c>
    </row>
    <row r="9" spans="1:14" ht="51" customHeight="1" x14ac:dyDescent="0.35">
      <c r="A9" s="9">
        <f t="shared" si="2"/>
        <v>7</v>
      </c>
      <c r="B9" s="3" t="s">
        <v>13</v>
      </c>
      <c r="C9" s="3" t="s">
        <v>23</v>
      </c>
      <c r="D9" s="3" t="s">
        <v>9</v>
      </c>
      <c r="E9" s="3" t="s">
        <v>22</v>
      </c>
      <c r="F9" s="3" t="s">
        <v>30</v>
      </c>
      <c r="G9" s="10">
        <v>19.750536247318763</v>
      </c>
      <c r="H9" s="10">
        <f t="shared" si="0"/>
        <v>187.11472413770497</v>
      </c>
      <c r="I9" s="11">
        <v>36956161.414887927</v>
      </c>
      <c r="J9" s="11">
        <f t="shared" si="1"/>
        <v>3695.6161414887929</v>
      </c>
      <c r="K9" s="5"/>
      <c r="L9" s="3" t="s">
        <v>46</v>
      </c>
    </row>
    <row r="10" spans="1:14" ht="51" customHeight="1" x14ac:dyDescent="0.35">
      <c r="A10" s="9">
        <f t="shared" si="2"/>
        <v>8</v>
      </c>
      <c r="B10" s="3" t="s">
        <v>13</v>
      </c>
      <c r="C10" s="3" t="s">
        <v>24</v>
      </c>
      <c r="D10" s="3" t="s">
        <v>9</v>
      </c>
      <c r="E10" s="3" t="s">
        <v>22</v>
      </c>
      <c r="F10" s="3" t="s">
        <v>30</v>
      </c>
      <c r="G10" s="10">
        <v>34.467292663536689</v>
      </c>
      <c r="H10" s="10">
        <f t="shared" si="0"/>
        <v>187.11472413770488</v>
      </c>
      <c r="I10" s="11">
        <v>64493379.585112073</v>
      </c>
      <c r="J10" s="11">
        <f t="shared" si="1"/>
        <v>6449.337958511207</v>
      </c>
      <c r="K10" s="5"/>
      <c r="L10" s="3" t="s">
        <v>46</v>
      </c>
      <c r="N10" s="7"/>
    </row>
    <row r="11" spans="1:14" ht="51" customHeight="1" x14ac:dyDescent="0.35">
      <c r="A11" s="9">
        <f t="shared" si="2"/>
        <v>9</v>
      </c>
      <c r="B11" s="3" t="s">
        <v>7</v>
      </c>
      <c r="C11" s="3" t="s">
        <v>26</v>
      </c>
      <c r="D11" s="3" t="s">
        <v>9</v>
      </c>
      <c r="E11" s="3" t="s">
        <v>25</v>
      </c>
      <c r="F11" s="3" t="s">
        <v>33</v>
      </c>
      <c r="G11" s="3">
        <v>152.47999999999999</v>
      </c>
      <c r="H11" s="10">
        <f t="shared" si="0"/>
        <v>172.57806138509969</v>
      </c>
      <c r="I11" s="11">
        <v>263147028</v>
      </c>
      <c r="J11" s="11">
        <f t="shared" si="1"/>
        <v>26314.702799999999</v>
      </c>
      <c r="K11" s="5"/>
      <c r="L11" s="3" t="s">
        <v>46</v>
      </c>
    </row>
    <row r="12" spans="1:14" s="6" customFormat="1" ht="51" customHeight="1" x14ac:dyDescent="0.35">
      <c r="A12" s="3">
        <f t="shared" si="2"/>
        <v>10</v>
      </c>
      <c r="B12" s="3" t="s">
        <v>7</v>
      </c>
      <c r="C12" s="3" t="s">
        <v>27</v>
      </c>
      <c r="D12" s="3" t="s">
        <v>9</v>
      </c>
      <c r="E12" s="3" t="s">
        <v>22</v>
      </c>
      <c r="F12" s="3" t="s">
        <v>30</v>
      </c>
      <c r="G12" s="10">
        <v>87.146864265678673</v>
      </c>
      <c r="H12" s="10">
        <f t="shared" si="0"/>
        <v>220.22267364057276</v>
      </c>
      <c r="I12" s="11">
        <v>191917154.47979847</v>
      </c>
      <c r="J12" s="11">
        <f t="shared" si="1"/>
        <v>19191.715447979848</v>
      </c>
      <c r="K12" s="5"/>
      <c r="L12" s="3" t="s">
        <v>46</v>
      </c>
    </row>
    <row r="13" spans="1:14" ht="51" customHeight="1" x14ac:dyDescent="0.35">
      <c r="A13" s="3">
        <f t="shared" si="2"/>
        <v>11</v>
      </c>
      <c r="B13" s="3" t="s">
        <v>7</v>
      </c>
      <c r="C13" s="3" t="s">
        <v>28</v>
      </c>
      <c r="D13" s="3" t="s">
        <v>9</v>
      </c>
      <c r="E13" s="3" t="s">
        <v>22</v>
      </c>
      <c r="F13" s="3" t="s">
        <v>30</v>
      </c>
      <c r="G13" s="10">
        <v>93.897685511572448</v>
      </c>
      <c r="H13" s="10">
        <f t="shared" si="0"/>
        <v>220.22267364057274</v>
      </c>
      <c r="I13" s="11">
        <v>206783993.52020153</v>
      </c>
      <c r="J13" s="11">
        <f t="shared" si="1"/>
        <v>20678.399352020155</v>
      </c>
      <c r="K13" s="5"/>
      <c r="L13" s="3" t="s">
        <v>46</v>
      </c>
    </row>
    <row r="14" spans="1:14" ht="51" customHeight="1" x14ac:dyDescent="0.35">
      <c r="A14" s="12" t="s">
        <v>29</v>
      </c>
      <c r="B14" s="12"/>
      <c r="C14" s="12"/>
      <c r="D14" s="12"/>
      <c r="E14" s="12"/>
      <c r="F14" s="12"/>
      <c r="G14" s="10">
        <f>SUM(G3:G13)</f>
        <v>842.44022448302769</v>
      </c>
      <c r="H14" s="10">
        <f t="shared" si="0"/>
        <v>190.91686641470466</v>
      </c>
      <c r="I14" s="11">
        <f>SUM(I3:I13)</f>
        <v>1608360478</v>
      </c>
      <c r="J14" s="11">
        <f t="shared" si="1"/>
        <v>160836.0478</v>
      </c>
      <c r="K14" s="3"/>
      <c r="L14" s="3"/>
    </row>
  </sheetData>
  <autoFilter ref="A2:M15" xr:uid="{00000000-0009-0000-0000-000003000000}"/>
  <mergeCells count="2">
    <mergeCell ref="A1:L1"/>
    <mergeCell ref="A14:F14"/>
  </mergeCells>
  <phoneticPr fontId="3" type="noConversion"/>
  <pageMargins left="0.75" right="0.75" top="1" bottom="1" header="0.5" footer="0.5"/>
  <pageSetup paperSize="9" scale="49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2023年底投房土地评估明细</vt:lpstr>
      <vt:lpstr>'2023年底投房土地评估明细'!Print_Area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Mysterious  man</dc:creator>
  <cp:lastModifiedBy>永锐 杨</cp:lastModifiedBy>
  <cp:lastPrinted>2024-02-18T10:33:58Z</cp:lastPrinted>
  <dcterms:created xsi:type="dcterms:W3CDTF">2015-06-05T18:19:34Z</dcterms:created>
  <dcterms:modified xsi:type="dcterms:W3CDTF">2024-02-18T10:36:14Z</dcterms:modified>
</cp:coreProperties>
</file>